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ntents\book\baisyoseikyu\"/>
    </mc:Choice>
  </mc:AlternateContent>
  <bookViews>
    <workbookView xWindow="10305" yWindow="-15" windowWidth="10140" windowHeight="9105"/>
  </bookViews>
  <sheets>
    <sheet name="請求額計算表" sheetId="17" r:id="rId1"/>
    <sheet name="損害賠償請求額集計表" sheetId="9" r:id="rId2"/>
  </sheets>
  <calcPr calcId="152511"/>
</workbook>
</file>

<file path=xl/calcChain.xml><?xml version="1.0" encoding="utf-8"?>
<calcChain xmlns="http://schemas.openxmlformats.org/spreadsheetml/2006/main">
  <c r="H21" i="17" l="1"/>
  <c r="F14" i="9" l="1"/>
  <c r="F10" i="9"/>
  <c r="F5" i="9"/>
  <c r="F20" i="9"/>
  <c r="H20" i="9"/>
  <c r="F17" i="9"/>
  <c r="H17" i="9"/>
  <c r="F13" i="9"/>
  <c r="H13" i="9"/>
  <c r="H8" i="9"/>
  <c r="F8" i="9"/>
  <c r="F6" i="9"/>
  <c r="H28" i="17"/>
  <c r="F12" i="9"/>
  <c r="H12" i="9"/>
  <c r="H30" i="17"/>
  <c r="H19" i="17"/>
  <c r="H20" i="17"/>
  <c r="F9" i="9"/>
  <c r="H9" i="9" s="1"/>
  <c r="H14" i="17"/>
  <c r="F7" i="9"/>
  <c r="H8" i="17"/>
  <c r="F4" i="9"/>
  <c r="G17" i="9"/>
  <c r="H5" i="9"/>
  <c r="H6" i="9"/>
  <c r="H10" i="9"/>
  <c r="H14" i="9"/>
  <c r="G20" i="9"/>
  <c r="G15" i="9"/>
  <c r="H32" i="17"/>
  <c r="F15" i="9"/>
  <c r="H15" i="9" s="1"/>
  <c r="H23" i="17"/>
  <c r="H7" i="9"/>
  <c r="G11" i="9"/>
  <c r="G16" i="9"/>
  <c r="H4" i="9"/>
  <c r="G18" i="9"/>
  <c r="G19" i="9"/>
  <c r="G21" i="9"/>
  <c r="H33" i="17" l="1"/>
  <c r="H35" i="17" s="1"/>
  <c r="F11" i="9"/>
  <c r="H11" i="9" s="1"/>
  <c r="F16" i="9"/>
  <c r="H36" i="17" l="1"/>
  <c r="H38" i="17" s="1"/>
  <c r="F18" i="9"/>
  <c r="H18" i="9" s="1"/>
  <c r="F19" i="9"/>
  <c r="H16" i="9"/>
  <c r="H19" i="9" l="1"/>
  <c r="F21" i="9"/>
  <c r="H21" i="9" s="1"/>
</calcChain>
</file>

<file path=xl/sharedStrings.xml><?xml version="1.0" encoding="utf-8"?>
<sst xmlns="http://schemas.openxmlformats.org/spreadsheetml/2006/main" count="83" uniqueCount="55">
  <si>
    <t>その他</t>
    <rPh sb="2" eb="3">
      <t>タ</t>
    </rPh>
    <phoneticPr fontId="2"/>
  </si>
  <si>
    <t>差額</t>
    <rPh sb="0" eb="2">
      <t>サガク</t>
    </rPh>
    <phoneticPr fontId="2"/>
  </si>
  <si>
    <t>ＮＯ</t>
    <phoneticPr fontId="2"/>
  </si>
  <si>
    <t>項目</t>
    <rPh sb="0" eb="2">
      <t>コウモク</t>
    </rPh>
    <phoneticPr fontId="2"/>
  </si>
  <si>
    <t>後遺障害保険金</t>
    <rPh sb="0" eb="2">
      <t>コウイ</t>
    </rPh>
    <rPh sb="2" eb="4">
      <t>ショウガイ</t>
    </rPh>
    <rPh sb="4" eb="7">
      <t>ホケンキン</t>
    </rPh>
    <phoneticPr fontId="2"/>
  </si>
  <si>
    <t>治療費</t>
    <rPh sb="0" eb="1">
      <t>オサム</t>
    </rPh>
    <rPh sb="1" eb="2">
      <t>リョウ</t>
    </rPh>
    <rPh sb="2" eb="3">
      <t>ヒ</t>
    </rPh>
    <phoneticPr fontId="2"/>
  </si>
  <si>
    <t>付添看護費</t>
    <rPh sb="0" eb="1">
      <t>ツキ</t>
    </rPh>
    <rPh sb="1" eb="2">
      <t>ソウ</t>
    </rPh>
    <rPh sb="2" eb="4">
      <t>カンゴ</t>
    </rPh>
    <rPh sb="4" eb="5">
      <t>ヒ</t>
    </rPh>
    <phoneticPr fontId="2"/>
  </si>
  <si>
    <t>入院雑費</t>
    <rPh sb="0" eb="1">
      <t>イリ</t>
    </rPh>
    <rPh sb="1" eb="2">
      <t>イン</t>
    </rPh>
    <rPh sb="2" eb="3">
      <t>ザツ</t>
    </rPh>
    <rPh sb="3" eb="4">
      <t>ヒ</t>
    </rPh>
    <phoneticPr fontId="2"/>
  </si>
  <si>
    <t>休業損害</t>
    <rPh sb="0" eb="1">
      <t>キュウ</t>
    </rPh>
    <rPh sb="1" eb="2">
      <t>ギョウ</t>
    </rPh>
    <rPh sb="2" eb="3">
      <t>ソン</t>
    </rPh>
    <rPh sb="3" eb="4">
      <t>ガイ</t>
    </rPh>
    <phoneticPr fontId="2"/>
  </si>
  <si>
    <t>後遺障害逸失利益</t>
    <rPh sb="0" eb="2">
      <t>コウイ</t>
    </rPh>
    <rPh sb="2" eb="4">
      <t>ショウガイ</t>
    </rPh>
    <rPh sb="4" eb="5">
      <t>スグル</t>
    </rPh>
    <rPh sb="5" eb="6">
      <t>シツ</t>
    </rPh>
    <rPh sb="6" eb="7">
      <t>リ</t>
    </rPh>
    <rPh sb="7" eb="8">
      <t>エキ</t>
    </rPh>
    <phoneticPr fontId="2"/>
  </si>
  <si>
    <t>後遺障害慰謝料</t>
    <rPh sb="4" eb="5">
      <t>イサム</t>
    </rPh>
    <rPh sb="5" eb="6">
      <t>シャ</t>
    </rPh>
    <rPh sb="6" eb="7">
      <t>リョウ</t>
    </rPh>
    <phoneticPr fontId="2"/>
  </si>
  <si>
    <t>通院交通費</t>
    <rPh sb="0" eb="1">
      <t>ツウ</t>
    </rPh>
    <rPh sb="1" eb="2">
      <t>イン</t>
    </rPh>
    <rPh sb="2" eb="3">
      <t>コウ</t>
    </rPh>
    <rPh sb="3" eb="4">
      <t>ツウ</t>
    </rPh>
    <rPh sb="4" eb="5">
      <t>ヒ</t>
    </rPh>
    <phoneticPr fontId="2"/>
  </si>
  <si>
    <t>入通院慰謝料</t>
    <rPh sb="0" eb="1">
      <t>イリ</t>
    </rPh>
    <rPh sb="3" eb="4">
      <t>イサム</t>
    </rPh>
    <rPh sb="4" eb="5">
      <t>シャ</t>
    </rPh>
    <rPh sb="5" eb="6">
      <t>リョウ</t>
    </rPh>
    <phoneticPr fontId="2"/>
  </si>
  <si>
    <t>介護料</t>
    <rPh sb="0" eb="1">
      <t>スケ</t>
    </rPh>
    <rPh sb="1" eb="2">
      <t>ユズル</t>
    </rPh>
    <rPh sb="2" eb="3">
      <t>リョウ</t>
    </rPh>
    <phoneticPr fontId="2"/>
  </si>
  <si>
    <t>合計</t>
    <rPh sb="0" eb="2">
      <t>ゴウケイ</t>
    </rPh>
    <phoneticPr fontId="2"/>
  </si>
  <si>
    <t>損害賠償請求額</t>
    <rPh sb="0" eb="2">
      <t>ソンガイ</t>
    </rPh>
    <rPh sb="2" eb="3">
      <t>バイ</t>
    </rPh>
    <rPh sb="3" eb="4">
      <t>ショウ</t>
    </rPh>
    <rPh sb="4" eb="6">
      <t>セイキュウ</t>
    </rPh>
    <rPh sb="6" eb="7">
      <t>ガク</t>
    </rPh>
    <phoneticPr fontId="2"/>
  </si>
  <si>
    <t>既払額</t>
    <rPh sb="0" eb="1">
      <t>キ</t>
    </rPh>
    <rPh sb="1" eb="2">
      <t>バライ</t>
    </rPh>
    <rPh sb="2" eb="3">
      <t>ガク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</si>
  <si>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</si>
  <si>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区分</t>
    <rPh sb="0" eb="2">
      <t>クブン</t>
    </rPh>
    <phoneticPr fontId="2"/>
  </si>
  <si>
    <t>過失相殺（％）</t>
    <rPh sb="0" eb="1">
      <t>カ</t>
    </rPh>
    <rPh sb="1" eb="2">
      <t>シツ</t>
    </rPh>
    <rPh sb="2" eb="3">
      <t>ソウ</t>
    </rPh>
    <rPh sb="3" eb="4">
      <t>コロ</t>
    </rPh>
    <phoneticPr fontId="2"/>
  </si>
  <si>
    <t>過失相殺（円）</t>
    <rPh sb="0" eb="1">
      <t>カ</t>
    </rPh>
    <rPh sb="1" eb="2">
      <t>シツ</t>
    </rPh>
    <rPh sb="2" eb="3">
      <t>ソウ</t>
    </rPh>
    <rPh sb="3" eb="4">
      <t>コロ</t>
    </rPh>
    <rPh sb="5" eb="6">
      <t>エン</t>
    </rPh>
    <phoneticPr fontId="2"/>
  </si>
  <si>
    <t>請求額</t>
    <rPh sb="0" eb="2">
      <t>セイキュウ</t>
    </rPh>
    <rPh sb="2" eb="3">
      <t>ガク</t>
    </rPh>
    <phoneticPr fontId="2"/>
  </si>
  <si>
    <t>根拠等</t>
    <rPh sb="0" eb="2">
      <t>コンキョ</t>
    </rPh>
    <rPh sb="2" eb="3">
      <t>トウ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</si>
  <si>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</si>
  <si>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</si>
  <si>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作成日</t>
    <rPh sb="0" eb="3">
      <t>サクセイビ</t>
    </rPh>
    <phoneticPr fontId="2"/>
  </si>
  <si>
    <t>詳細</t>
    <rPh sb="0" eb="2">
      <t>ショウサイ</t>
    </rPh>
    <phoneticPr fontId="2"/>
  </si>
  <si>
    <t>傷害保険金計</t>
    <rPh sb="5" eb="6">
      <t>ケイ</t>
    </rPh>
    <phoneticPr fontId="2"/>
  </si>
  <si>
    <t>後遺障害保険金計</t>
    <rPh sb="7" eb="8">
      <t>ケイ</t>
    </rPh>
    <phoneticPr fontId="2"/>
  </si>
  <si>
    <t>１５００円</t>
    <phoneticPr fontId="2"/>
  </si>
  <si>
    <t>ａ入院慰謝料</t>
    <phoneticPr fontId="2"/>
  </si>
  <si>
    <t>電車・バス</t>
    <rPh sb="0" eb="2">
      <t>デンシャ</t>
    </rPh>
    <phoneticPr fontId="2"/>
  </si>
  <si>
    <t>タクシー</t>
    <phoneticPr fontId="2"/>
  </si>
  <si>
    <t>自家用車</t>
    <rPh sb="0" eb="4">
      <t>ジカヨウシャ</t>
    </rPh>
    <phoneticPr fontId="2"/>
  </si>
  <si>
    <t>増額係数</t>
    <rPh sb="0" eb="2">
      <t>ゾウガク</t>
    </rPh>
    <rPh sb="2" eb="4">
      <t>ケイスウ</t>
    </rPh>
    <phoneticPr fontId="2"/>
  </si>
  <si>
    <t>年収</t>
    <rPh sb="0" eb="2">
      <t>ネンシュウ</t>
    </rPh>
    <phoneticPr fontId="2"/>
  </si>
  <si>
    <t>労働能力喪失率</t>
    <phoneticPr fontId="2"/>
  </si>
  <si>
    <t>労働能力喪失期間</t>
    <phoneticPr fontId="2"/>
  </si>
  <si>
    <t>ライプニッツ係数</t>
    <phoneticPr fontId="2"/>
  </si>
  <si>
    <t>障害等級</t>
    <rPh sb="0" eb="2">
      <t>ショウガイ</t>
    </rPh>
    <rPh sb="2" eb="4">
      <t>トウキュウ</t>
    </rPh>
    <phoneticPr fontId="2"/>
  </si>
  <si>
    <t>ｂ治療期間通院慰謝料</t>
    <phoneticPr fontId="2"/>
  </si>
  <si>
    <t>ｃ入院日数通院慰謝料</t>
    <phoneticPr fontId="2"/>
  </si>
  <si>
    <t>ｄ通院慰謝料</t>
    <phoneticPr fontId="2"/>
  </si>
  <si>
    <t>ａ＋ｄ</t>
    <phoneticPr fontId="2"/>
  </si>
  <si>
    <t>ｂ－ｃ</t>
    <phoneticPr fontId="2"/>
  </si>
  <si>
    <t>入通院慰謝料計</t>
    <rPh sb="6" eb="7">
      <t>ケイ</t>
    </rPh>
    <phoneticPr fontId="2"/>
  </si>
  <si>
    <t>通院交通費計</t>
    <rPh sb="0" eb="2">
      <t>ツウイン</t>
    </rPh>
    <rPh sb="2" eb="5">
      <t>コウツウヒ</t>
    </rPh>
    <rPh sb="5" eb="6">
      <t>ケイ</t>
    </rPh>
    <phoneticPr fontId="2"/>
  </si>
  <si>
    <t>治療費計</t>
    <rPh sb="0" eb="2">
      <t>チリョウ</t>
    </rPh>
    <rPh sb="2" eb="3">
      <t>ヒ</t>
    </rPh>
    <rPh sb="3" eb="4">
      <t>ケイ</t>
    </rPh>
    <phoneticPr fontId="2"/>
  </si>
  <si>
    <t>傷害　　　保険金</t>
    <rPh sb="0" eb="2">
      <t>ショウガイ</t>
    </rPh>
    <rPh sb="5" eb="8">
      <t>ホケンキン</t>
    </rPh>
    <phoneticPr fontId="2"/>
  </si>
  <si>
    <t>（　　　　　　）日</t>
    <phoneticPr fontId="2"/>
  </si>
  <si>
    <t>１５円×（　　　）ｋｍ×２×（　　）日</t>
    <phoneticPr fontId="2"/>
  </si>
  <si>
    <t>日額（　　　　　　　）円</t>
    <rPh sb="0" eb="2">
      <t>ニチガク</t>
    </rPh>
    <rPh sb="11" eb="12">
      <t>エン</t>
    </rPh>
    <phoneticPr fontId="2"/>
  </si>
  <si>
    <t>（　　　　　　　）日</t>
    <phoneticPr fontId="2"/>
  </si>
  <si>
    <t>（　　　　　　）級</t>
    <rPh sb="8" eb="9">
      <t>キュウ</t>
    </rPh>
    <phoneticPr fontId="2"/>
  </si>
  <si>
    <t>（　　　　　　　）提示額</t>
    <rPh sb="9" eb="11">
      <t>テイジ</t>
    </rPh>
    <rPh sb="11" eb="1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</si>
</sst>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_);[Red]\(#,##0\)"/>
    <numFmt numFmtId="178" formatCode="#,##0.00_ "/>
    <numFmt numFmtId="179" formatCode="#,##0.00_);[Red]\(#,##0.00\)"/>
    <numFmt numFmtId="180" formatCode="#,##0.0000_);[Red]\(#,##0.0000\)"/>
    <numFmt numFmtId="181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4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1" fillId="0" borderId="0"/>
    <xf numFmtId="0" fontId="22" fillId="17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3" fillId="18" borderId="10" xfId="0" applyNumberFormat="1" applyFont="1" applyFill="1" applyBorder="1" applyAlignment="1">
      <alignment vertical="center"/>
    </xf>
    <xf numFmtId="176" fontId="3" fillId="18" borderId="10" xfId="0" applyNumberFormat="1" applyFont="1" applyFill="1" applyBorder="1" applyAlignment="1">
      <alignment horizontal="right" vertical="center"/>
    </xf>
    <xf numFmtId="176" fontId="3" fillId="18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3" fillId="18" borderId="10" xfId="0" applyNumberFormat="1" applyFont="1" applyFill="1" applyBorder="1" applyAlignment="1">
      <alignment vertical="center"/>
    </xf>
    <xf numFmtId="177" fontId="3" fillId="18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6" fontId="24" fillId="18" borderId="10" xfId="0" applyNumberFormat="1" applyFont="1" applyFill="1" applyBorder="1" applyAlignment="1">
      <alignment horizontal="center" vertical="center"/>
    </xf>
    <xf numFmtId="177" fontId="24" fillId="0" borderId="16" xfId="0" applyNumberFormat="1" applyFont="1" applyBorder="1" applyProtection="1">
      <alignment vertical="center"/>
      <protection locked="0"/>
    </xf>
    <xf numFmtId="177" fontId="3" fillId="0" borderId="13" xfId="0" applyNumberFormat="1" applyFont="1" applyFill="1" applyBorder="1" applyAlignment="1" applyProtection="1">
      <alignment vertical="center"/>
      <protection locked="0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180" fontId="3" fillId="0" borderId="10" xfId="0" applyNumberFormat="1" applyFont="1" applyFill="1" applyBorder="1" applyAlignment="1" applyProtection="1">
      <alignment vertical="center"/>
      <protection locked="0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19" borderId="10" xfId="0" applyNumberFormat="1" applyFont="1" applyFill="1" applyBorder="1" applyAlignment="1" applyProtection="1">
      <alignment horizontal="center" vertical="center"/>
      <protection locked="0"/>
    </xf>
    <xf numFmtId="177" fontId="3" fillId="19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left" vertical="center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24" fillId="0" borderId="10" xfId="0" applyNumberFormat="1" applyFont="1" applyFill="1" applyBorder="1" applyAlignment="1" applyProtection="1">
      <alignment horizontal="center" vertical="center"/>
      <protection locked="0"/>
    </xf>
    <xf numFmtId="176" fontId="25" fillId="0" borderId="10" xfId="0" applyNumberFormat="1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Fill="1" applyBorder="1" applyAlignment="1" applyProtection="1">
      <alignment horizontal="center" vertical="center"/>
      <protection locked="0"/>
    </xf>
    <xf numFmtId="181" fontId="0" fillId="19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19" borderId="11" xfId="0" applyNumberFormat="1" applyFont="1" applyFill="1" applyBorder="1" applyAlignment="1" applyProtection="1">
      <alignment horizontal="center" vertical="center"/>
      <protection locked="0"/>
    </xf>
    <xf numFmtId="0" fontId="0" fillId="19" borderId="15" xfId="0" applyFill="1" applyBorder="1" applyAlignment="1" applyProtection="1">
      <alignment horizontal="center" vertical="center"/>
      <protection locked="0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未定義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9"/>
  <sheetViews>
    <sheetView tabSelected="1" zoomScale="75" zoomScaleNormal="75" workbookViewId="0">
      <selection activeCell="H32" sqref="H32"/>
    </sheetView>
  </sheetViews>
  <sheetFormatPr defaultRowHeight="20.100000000000001" customHeight="1" x14ac:dyDescent="0.15"/>
  <cols>
    <col min="1" max="1" width="1.625" style="12" customWidth="1"/>
    <col min="2" max="2" width="10.625" style="11" customWidth="1"/>
    <col min="3" max="3" width="4.625" style="12" bestFit="1" customWidth="1"/>
    <col min="4" max="4" width="16.125" style="12" customWidth="1"/>
    <col min="5" max="5" width="4.625" style="12" bestFit="1" customWidth="1"/>
    <col min="6" max="6" width="20.625" style="12" customWidth="1"/>
    <col min="7" max="7" width="26.25" style="12" bestFit="1" customWidth="1"/>
    <col min="8" max="8" width="17.125" style="22" customWidth="1"/>
    <col min="9" max="16384" width="9" style="12"/>
  </cols>
  <sheetData>
    <row r="2" spans="2:8" s="15" customFormat="1" ht="20.100000000000001" customHeight="1" x14ac:dyDescent="0.15">
      <c r="B2" s="13" t="s">
        <v>18</v>
      </c>
      <c r="C2" s="14" t="s">
        <v>2</v>
      </c>
      <c r="D2" s="14" t="s">
        <v>3</v>
      </c>
      <c r="E2" s="14" t="s">
        <v>2</v>
      </c>
      <c r="F2" s="13" t="s">
        <v>26</v>
      </c>
      <c r="G2" s="13" t="s">
        <v>22</v>
      </c>
      <c r="H2" s="18" t="s">
        <v>21</v>
      </c>
    </row>
    <row r="3" spans="2:8" ht="23.25" customHeight="1" x14ac:dyDescent="0.15">
      <c r="B3" s="43" t="s">
        <v>48</v>
      </c>
      <c r="C3" s="16">
        <v>1</v>
      </c>
      <c r="D3" s="16" t="s">
        <v>5</v>
      </c>
      <c r="E3" s="16">
        <v>1</v>
      </c>
      <c r="F3" s="32"/>
      <c r="G3" s="33"/>
      <c r="H3" s="24"/>
    </row>
    <row r="4" spans="2:8" ht="23.25" customHeight="1" x14ac:dyDescent="0.15">
      <c r="B4" s="43"/>
      <c r="C4" s="16"/>
      <c r="D4" s="16"/>
      <c r="E4" s="16">
        <v>2</v>
      </c>
      <c r="F4" s="32"/>
      <c r="G4" s="33"/>
      <c r="H4" s="24"/>
    </row>
    <row r="5" spans="2:8" ht="23.25" customHeight="1" x14ac:dyDescent="0.15">
      <c r="B5" s="43"/>
      <c r="C5" s="16"/>
      <c r="D5" s="16"/>
      <c r="E5" s="16">
        <v>3</v>
      </c>
      <c r="F5" s="32"/>
      <c r="G5" s="33"/>
      <c r="H5" s="24"/>
    </row>
    <row r="6" spans="2:8" ht="23.25" customHeight="1" x14ac:dyDescent="0.15">
      <c r="B6" s="43"/>
      <c r="C6" s="16"/>
      <c r="D6" s="16"/>
      <c r="E6" s="16">
        <v>4</v>
      </c>
      <c r="F6" s="32"/>
      <c r="G6" s="33"/>
      <c r="H6" s="24"/>
    </row>
    <row r="7" spans="2:8" ht="23.25" customHeight="1" x14ac:dyDescent="0.15">
      <c r="B7" s="43"/>
      <c r="C7" s="16"/>
      <c r="D7" s="16"/>
      <c r="E7" s="16">
        <v>5</v>
      </c>
      <c r="F7" s="34"/>
      <c r="G7" s="34"/>
      <c r="H7" s="25"/>
    </row>
    <row r="8" spans="2:8" ht="23.25" customHeight="1" x14ac:dyDescent="0.15">
      <c r="B8" s="43"/>
      <c r="C8" s="16"/>
      <c r="D8" s="16"/>
      <c r="E8" s="10"/>
      <c r="F8" s="10" t="s">
        <v>47</v>
      </c>
      <c r="G8" s="10"/>
      <c r="H8" s="19">
        <f>SUM(H3:H7)</f>
        <v>0</v>
      </c>
    </row>
    <row r="9" spans="2:8" ht="23.25" customHeight="1" x14ac:dyDescent="0.15">
      <c r="B9" s="44"/>
      <c r="C9" s="16">
        <v>2</v>
      </c>
      <c r="D9" s="16" t="s">
        <v>6</v>
      </c>
      <c r="E9" s="16"/>
      <c r="F9" s="34"/>
      <c r="G9" s="34"/>
      <c r="H9" s="26"/>
    </row>
    <row r="10" spans="2:8" ht="23.25" customHeight="1" x14ac:dyDescent="0.15">
      <c r="B10" s="44"/>
      <c r="C10" s="16">
        <v>3</v>
      </c>
      <c r="D10" s="16" t="s">
        <v>7</v>
      </c>
      <c r="E10" s="16"/>
      <c r="F10" s="34" t="s">
        <v>29</v>
      </c>
      <c r="G10" s="34" t="s">
        <v>49</v>
      </c>
      <c r="H10" s="26"/>
    </row>
    <row r="11" spans="2:8" ht="23.25" customHeight="1" x14ac:dyDescent="0.15">
      <c r="B11" s="44"/>
      <c r="C11" s="16">
        <v>4</v>
      </c>
      <c r="D11" s="16" t="s">
        <v>11</v>
      </c>
      <c r="E11" s="16">
        <v>1</v>
      </c>
      <c r="F11" s="34" t="s">
        <v>31</v>
      </c>
      <c r="G11" s="34"/>
      <c r="H11" s="26"/>
    </row>
    <row r="12" spans="2:8" ht="23.25" customHeight="1" x14ac:dyDescent="0.15">
      <c r="B12" s="44"/>
      <c r="C12" s="16"/>
      <c r="D12" s="16"/>
      <c r="E12" s="16">
        <v>2</v>
      </c>
      <c r="F12" s="34" t="s">
        <v>32</v>
      </c>
      <c r="G12" s="34"/>
      <c r="H12" s="26"/>
    </row>
    <row r="13" spans="2:8" ht="23.25" customHeight="1" x14ac:dyDescent="0.15">
      <c r="B13" s="44"/>
      <c r="C13" s="16"/>
      <c r="D13" s="16"/>
      <c r="E13" s="16">
        <v>3</v>
      </c>
      <c r="F13" s="34" t="s">
        <v>33</v>
      </c>
      <c r="G13" s="35" t="s">
        <v>50</v>
      </c>
      <c r="H13" s="26"/>
    </row>
    <row r="14" spans="2:8" ht="23.25" customHeight="1" x14ac:dyDescent="0.15">
      <c r="B14" s="44"/>
      <c r="C14" s="16"/>
      <c r="D14" s="16"/>
      <c r="E14" s="10"/>
      <c r="F14" s="10" t="s">
        <v>46</v>
      </c>
      <c r="G14" s="10"/>
      <c r="H14" s="19">
        <f>SUM(H11:H13)</f>
        <v>0</v>
      </c>
    </row>
    <row r="15" spans="2:8" ht="23.25" customHeight="1" x14ac:dyDescent="0.15">
      <c r="B15" s="44"/>
      <c r="C15" s="16">
        <v>5</v>
      </c>
      <c r="D15" s="16" t="s">
        <v>8</v>
      </c>
      <c r="E15" s="16"/>
      <c r="F15" s="34" t="s">
        <v>51</v>
      </c>
      <c r="G15" s="34" t="s">
        <v>52</v>
      </c>
      <c r="H15" s="26"/>
    </row>
    <row r="16" spans="2:8" ht="23.25" customHeight="1" x14ac:dyDescent="0.15">
      <c r="B16" s="44"/>
      <c r="C16" s="16">
        <v>6</v>
      </c>
      <c r="D16" s="16" t="s">
        <v>12</v>
      </c>
      <c r="E16" s="16">
        <v>1</v>
      </c>
      <c r="F16" s="16" t="s">
        <v>30</v>
      </c>
      <c r="G16" s="34"/>
      <c r="H16" s="26"/>
    </row>
    <row r="17" spans="2:8" ht="23.25" customHeight="1" x14ac:dyDescent="0.15">
      <c r="B17" s="44"/>
      <c r="C17" s="16"/>
      <c r="D17" s="16"/>
      <c r="E17" s="16">
        <v>2</v>
      </c>
      <c r="F17" s="16" t="s">
        <v>40</v>
      </c>
      <c r="G17" s="34"/>
      <c r="H17" s="26"/>
    </row>
    <row r="18" spans="2:8" ht="23.25" customHeight="1" x14ac:dyDescent="0.15">
      <c r="B18" s="44"/>
      <c r="C18" s="16"/>
      <c r="D18" s="16"/>
      <c r="E18" s="16">
        <v>3</v>
      </c>
      <c r="F18" s="16" t="s">
        <v>41</v>
      </c>
      <c r="G18" s="34"/>
      <c r="H18" s="26"/>
    </row>
    <row r="19" spans="2:8" ht="23.25" customHeight="1" x14ac:dyDescent="0.15">
      <c r="B19" s="44"/>
      <c r="C19" s="16"/>
      <c r="D19" s="16"/>
      <c r="E19" s="10">
        <v>4</v>
      </c>
      <c r="F19" s="10" t="s">
        <v>42</v>
      </c>
      <c r="G19" s="10" t="s">
        <v>44</v>
      </c>
      <c r="H19" s="19">
        <f>H17-H18</f>
        <v>0</v>
      </c>
    </row>
    <row r="20" spans="2:8" ht="23.25" customHeight="1" x14ac:dyDescent="0.15">
      <c r="B20" s="44"/>
      <c r="C20" s="16"/>
      <c r="D20" s="16"/>
      <c r="E20" s="10"/>
      <c r="F20" s="10" t="s">
        <v>45</v>
      </c>
      <c r="G20" s="10" t="s">
        <v>43</v>
      </c>
      <c r="H20" s="19">
        <f>H16+H19</f>
        <v>0</v>
      </c>
    </row>
    <row r="21" spans="2:8" ht="23.25" customHeight="1" x14ac:dyDescent="0.15">
      <c r="B21" s="44"/>
      <c r="C21" s="16"/>
      <c r="D21" s="16"/>
      <c r="E21" s="16"/>
      <c r="F21" s="16" t="s">
        <v>34</v>
      </c>
      <c r="G21" s="30"/>
      <c r="H21" s="19">
        <f>H20*G21</f>
        <v>0</v>
      </c>
    </row>
    <row r="22" spans="2:8" ht="23.25" customHeight="1" x14ac:dyDescent="0.15">
      <c r="B22" s="44"/>
      <c r="C22" s="16">
        <v>7</v>
      </c>
      <c r="D22" s="16" t="s">
        <v>0</v>
      </c>
      <c r="E22" s="16"/>
      <c r="F22" s="34"/>
      <c r="G22" s="34"/>
      <c r="H22" s="26"/>
    </row>
    <row r="23" spans="2:8" ht="23.25" customHeight="1" x14ac:dyDescent="0.15">
      <c r="B23" s="44"/>
      <c r="C23" s="10">
        <v>8</v>
      </c>
      <c r="D23" s="10" t="s">
        <v>27</v>
      </c>
      <c r="E23" s="10"/>
      <c r="F23" s="10"/>
      <c r="G23" s="10"/>
      <c r="H23" s="20">
        <f>SUM(H8:H10)+H14+H15+H21+H22</f>
        <v>0</v>
      </c>
    </row>
    <row r="24" spans="2:8" ht="23.25" customHeight="1" x14ac:dyDescent="0.15">
      <c r="B24" s="43" t="s">
        <v>4</v>
      </c>
      <c r="C24" s="16">
        <v>9</v>
      </c>
      <c r="D24" s="17" t="s">
        <v>9</v>
      </c>
      <c r="E24" s="16"/>
      <c r="F24" s="16" t="s">
        <v>35</v>
      </c>
      <c r="G24" s="36"/>
      <c r="H24" s="26"/>
    </row>
    <row r="25" spans="2:8" ht="23.25" customHeight="1" x14ac:dyDescent="0.15">
      <c r="B25" s="43"/>
      <c r="C25" s="16"/>
      <c r="D25" s="16"/>
      <c r="E25" s="16"/>
      <c r="F25" s="16" t="s">
        <v>36</v>
      </c>
      <c r="G25" s="37"/>
      <c r="H25" s="27"/>
    </row>
    <row r="26" spans="2:8" ht="23.25" customHeight="1" x14ac:dyDescent="0.15">
      <c r="B26" s="43"/>
      <c r="C26" s="16"/>
      <c r="D26" s="16"/>
      <c r="E26" s="16"/>
      <c r="F26" s="16" t="s">
        <v>37</v>
      </c>
      <c r="G26" s="34"/>
      <c r="H26" s="26"/>
    </row>
    <row r="27" spans="2:8" ht="23.25" customHeight="1" x14ac:dyDescent="0.15">
      <c r="B27" s="43"/>
      <c r="C27" s="16"/>
      <c r="D27" s="16"/>
      <c r="E27" s="16"/>
      <c r="F27" s="16" t="s">
        <v>38</v>
      </c>
      <c r="G27" s="34"/>
      <c r="H27" s="28"/>
    </row>
    <row r="28" spans="2:8" ht="23.25" customHeight="1" x14ac:dyDescent="0.15">
      <c r="B28" s="43"/>
      <c r="C28" s="16"/>
      <c r="D28" s="16"/>
      <c r="E28" s="10"/>
      <c r="F28" s="10" t="s">
        <v>9</v>
      </c>
      <c r="G28" s="10"/>
      <c r="H28" s="19">
        <f>H24*H25*H27</f>
        <v>0</v>
      </c>
    </row>
    <row r="29" spans="2:8" ht="23.25" customHeight="1" x14ac:dyDescent="0.15">
      <c r="B29" s="44"/>
      <c r="C29" s="16">
        <v>10</v>
      </c>
      <c r="D29" s="16" t="s">
        <v>10</v>
      </c>
      <c r="E29" s="16"/>
      <c r="F29" s="16" t="s">
        <v>39</v>
      </c>
      <c r="G29" s="34" t="s">
        <v>53</v>
      </c>
      <c r="H29" s="29"/>
    </row>
    <row r="30" spans="2:8" ht="23.25" customHeight="1" x14ac:dyDescent="0.15">
      <c r="B30" s="44"/>
      <c r="C30" s="16"/>
      <c r="D30" s="16"/>
      <c r="E30" s="16"/>
      <c r="F30" s="16" t="s">
        <v>34</v>
      </c>
      <c r="G30" s="30"/>
      <c r="H30" s="19">
        <f>H29*G30</f>
        <v>0</v>
      </c>
    </row>
    <row r="31" spans="2:8" ht="23.25" customHeight="1" x14ac:dyDescent="0.15">
      <c r="B31" s="44"/>
      <c r="C31" s="16">
        <v>11</v>
      </c>
      <c r="D31" s="16" t="s">
        <v>13</v>
      </c>
      <c r="E31" s="16"/>
      <c r="F31" s="34"/>
      <c r="G31" s="34"/>
      <c r="H31" s="29"/>
    </row>
    <row r="32" spans="2:8" ht="23.25" customHeight="1" x14ac:dyDescent="0.15">
      <c r="B32" s="44"/>
      <c r="C32" s="10">
        <v>12</v>
      </c>
      <c r="D32" s="23" t="s">
        <v>28</v>
      </c>
      <c r="E32" s="10"/>
      <c r="F32" s="10"/>
      <c r="G32" s="10"/>
      <c r="H32" s="20">
        <f>H28+H30+H31</f>
        <v>0</v>
      </c>
    </row>
    <row r="33" spans="2:8" ht="23.25" customHeight="1" x14ac:dyDescent="0.15">
      <c r="B33" s="45"/>
      <c r="C33" s="10">
        <v>13</v>
      </c>
      <c r="D33" s="10" t="s">
        <v>14</v>
      </c>
      <c r="E33" s="10"/>
      <c r="F33" s="10"/>
      <c r="G33" s="10"/>
      <c r="H33" s="20">
        <f>H23+H32</f>
        <v>0</v>
      </c>
    </row>
    <row r="34" spans="2:8" ht="23.25" customHeight="1" x14ac:dyDescent="0.15">
      <c r="B34" s="46"/>
      <c r="C34" s="16">
        <v>14</v>
      </c>
      <c r="D34" s="16" t="s">
        <v>19</v>
      </c>
      <c r="E34" s="16"/>
      <c r="F34" s="16"/>
      <c r="G34" s="16"/>
      <c r="H34" s="31"/>
    </row>
    <row r="35" spans="2:8" ht="23.25" customHeight="1" x14ac:dyDescent="0.15">
      <c r="B35" s="46"/>
      <c r="C35" s="16">
        <v>15</v>
      </c>
      <c r="D35" s="16" t="s">
        <v>20</v>
      </c>
      <c r="E35" s="16"/>
      <c r="F35" s="16"/>
      <c r="G35" s="16"/>
      <c r="H35" s="20">
        <f>H33*H34/100</f>
        <v>0</v>
      </c>
    </row>
    <row r="36" spans="2:8" ht="23.25" customHeight="1" x14ac:dyDescent="0.15">
      <c r="B36" s="46"/>
      <c r="C36" s="16">
        <v>16</v>
      </c>
      <c r="D36" s="16" t="s">
        <v>15</v>
      </c>
      <c r="E36" s="16"/>
      <c r="F36" s="16"/>
      <c r="G36" s="16"/>
      <c r="H36" s="20">
        <f>H33-H35</f>
        <v>0</v>
      </c>
    </row>
    <row r="37" spans="2:8" ht="23.25" customHeight="1" x14ac:dyDescent="0.15">
      <c r="B37" s="46"/>
      <c r="C37" s="16">
        <v>17</v>
      </c>
      <c r="D37" s="16" t="s">
        <v>16</v>
      </c>
      <c r="E37" s="16"/>
      <c r="F37" s="16"/>
      <c r="G37" s="16"/>
      <c r="H37" s="31"/>
    </row>
    <row r="38" spans="2:8" ht="23.25" customHeight="1" x14ac:dyDescent="0.15">
      <c r="B38" s="47"/>
      <c r="C38" s="16">
        <v>18</v>
      </c>
      <c r="D38" s="16" t="s">
        <v>17</v>
      </c>
      <c r="E38" s="16"/>
      <c r="F38" s="16"/>
      <c r="G38" s="16"/>
      <c r="H38" s="20">
        <f>H36-H37</f>
        <v>0</v>
      </c>
    </row>
    <row r="39" spans="2:8" ht="20.100000000000001" customHeight="1" x14ac:dyDescent="0.15">
      <c r="C39" s="11"/>
      <c r="D39" s="11"/>
      <c r="E39" s="11"/>
      <c r="F39" s="11"/>
      <c r="G39" s="11"/>
      <c r="H39" s="21"/>
    </row>
  </sheetData>
  <sheetProtection algorithmName="SHA-512" hashValue="1AwqcsBF3n68oWZvFybX+Te6utv5j8zdqvwUJv2bERRmTqh95OF7HIj43mYVWpMlW9KyfI5OwjRR4zC73SXSVw==" saltValue="b4LMwEV69h5MBwtjvA1cTQ==" spinCount="100000" sheet="1" objects="1" scenarios="1"/>
  <mergeCells count="3">
    <mergeCell ref="B3:B23"/>
    <mergeCell ref="B24:B32"/>
    <mergeCell ref="B33:B38"/>
  </mergeCells>
  <phoneticPr fontId="2"/>
  <pageMargins left="0.59055118110236227" right="0.39370078740157483" top="0.78740157480314965" bottom="0.59055118110236227" header="0.70866141732283472" footer="0.51181102362204722"/>
  <pageSetup paperSize="9" scale="90" orientation="portrait" horizontalDpi="4294967293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zoomScale="75" workbookViewId="0">
      <selection activeCell="E8" sqref="E8"/>
    </sheetView>
  </sheetViews>
  <sheetFormatPr defaultRowHeight="20.100000000000001" customHeight="1" x14ac:dyDescent="0.15"/>
  <cols>
    <col min="1" max="1" width="6.125" style="1" customWidth="1"/>
    <col min="2" max="2" width="10.625" style="3" customWidth="1"/>
    <col min="3" max="3" width="4.625" style="1" bestFit="1" customWidth="1"/>
    <col min="4" max="7" width="20.625" style="1" customWidth="1"/>
    <col min="8" max="8" width="15.625" style="1" customWidth="1"/>
    <col min="9" max="16384" width="9" style="1"/>
  </cols>
  <sheetData>
    <row r="2" spans="2:8" s="6" customFormat="1" ht="35.25" customHeight="1" x14ac:dyDescent="0.15">
      <c r="B2" s="7" t="s">
        <v>23</v>
      </c>
      <c r="C2" s="53"/>
      <c r="D2" s="54"/>
      <c r="E2" s="7" t="s">
        <v>24</v>
      </c>
      <c r="F2" s="38"/>
      <c r="G2" s="7" t="s">
        <v>25</v>
      </c>
      <c r="H2" s="38"/>
    </row>
    <row r="3" spans="2:8" s="6" customFormat="1" ht="20.100000000000001" customHeight="1" x14ac:dyDescent="0.15">
      <c r="B3" s="7" t="s">
        <v>18</v>
      </c>
      <c r="C3" s="5" t="s">
        <v>2</v>
      </c>
      <c r="D3" s="5" t="s">
        <v>3</v>
      </c>
      <c r="E3" s="7" t="s">
        <v>22</v>
      </c>
      <c r="F3" s="7" t="s">
        <v>21</v>
      </c>
      <c r="G3" s="40" t="s">
        <v>54</v>
      </c>
      <c r="H3" s="7" t="s">
        <v>1</v>
      </c>
    </row>
    <row r="4" spans="2:8" ht="20.100000000000001" customHeight="1" x14ac:dyDescent="0.15">
      <c r="B4" s="48" t="s">
        <v>48</v>
      </c>
      <c r="C4" s="2">
        <v>1</v>
      </c>
      <c r="D4" s="2" t="s">
        <v>5</v>
      </c>
      <c r="E4" s="39"/>
      <c r="F4" s="8">
        <f>請求額計算表!H8</f>
        <v>0</v>
      </c>
      <c r="G4" s="41"/>
      <c r="H4" s="8">
        <f>F4-G4</f>
        <v>0</v>
      </c>
    </row>
    <row r="5" spans="2:8" ht="24" customHeight="1" x14ac:dyDescent="0.15">
      <c r="B5" s="49"/>
      <c r="C5" s="2">
        <v>2</v>
      </c>
      <c r="D5" s="2" t="s">
        <v>6</v>
      </c>
      <c r="E5" s="39"/>
      <c r="F5" s="8">
        <f>請求額計算表!H9</f>
        <v>0</v>
      </c>
      <c r="G5" s="41"/>
      <c r="H5" s="8">
        <f t="shared" ref="H5:H21" si="0">F5-G5</f>
        <v>0</v>
      </c>
    </row>
    <row r="6" spans="2:8" ht="24" customHeight="1" x14ac:dyDescent="0.15">
      <c r="B6" s="49"/>
      <c r="C6" s="2">
        <v>3</v>
      </c>
      <c r="D6" s="2" t="s">
        <v>7</v>
      </c>
      <c r="E6" s="39"/>
      <c r="F6" s="8">
        <f>請求額計算表!H10</f>
        <v>0</v>
      </c>
      <c r="G6" s="41"/>
      <c r="H6" s="8">
        <f t="shared" si="0"/>
        <v>0</v>
      </c>
    </row>
    <row r="7" spans="2:8" ht="24" customHeight="1" x14ac:dyDescent="0.15">
      <c r="B7" s="49"/>
      <c r="C7" s="2">
        <v>4</v>
      </c>
      <c r="D7" s="2" t="s">
        <v>11</v>
      </c>
      <c r="E7" s="39"/>
      <c r="F7" s="8">
        <f>請求額計算表!H14</f>
        <v>0</v>
      </c>
      <c r="G7" s="41"/>
      <c r="H7" s="8">
        <f t="shared" si="0"/>
        <v>0</v>
      </c>
    </row>
    <row r="8" spans="2:8" ht="24" customHeight="1" x14ac:dyDescent="0.15">
      <c r="B8" s="49"/>
      <c r="C8" s="2">
        <v>5</v>
      </c>
      <c r="D8" s="2" t="s">
        <v>8</v>
      </c>
      <c r="E8" s="39"/>
      <c r="F8" s="8">
        <f>請求額計算表!H15</f>
        <v>0</v>
      </c>
      <c r="G8" s="41"/>
      <c r="H8" s="8">
        <f t="shared" si="0"/>
        <v>0</v>
      </c>
    </row>
    <row r="9" spans="2:8" ht="20.100000000000001" customHeight="1" x14ac:dyDescent="0.15">
      <c r="B9" s="49"/>
      <c r="C9" s="2">
        <v>6</v>
      </c>
      <c r="D9" s="2" t="s">
        <v>12</v>
      </c>
      <c r="E9" s="39"/>
      <c r="F9" s="8">
        <f>請求額計算表!H21</f>
        <v>0</v>
      </c>
      <c r="G9" s="41"/>
      <c r="H9" s="8">
        <f t="shared" si="0"/>
        <v>0</v>
      </c>
    </row>
    <row r="10" spans="2:8" ht="20.100000000000001" customHeight="1" x14ac:dyDescent="0.15">
      <c r="B10" s="49"/>
      <c r="C10" s="2">
        <v>7</v>
      </c>
      <c r="D10" s="2" t="s">
        <v>0</v>
      </c>
      <c r="E10" s="39"/>
      <c r="F10" s="8">
        <f>請求額計算表!H22</f>
        <v>0</v>
      </c>
      <c r="G10" s="41"/>
      <c r="H10" s="8">
        <f t="shared" si="0"/>
        <v>0</v>
      </c>
    </row>
    <row r="11" spans="2:8" ht="20.100000000000001" customHeight="1" x14ac:dyDescent="0.15">
      <c r="B11" s="49"/>
      <c r="C11" s="10">
        <v>8</v>
      </c>
      <c r="D11" s="10" t="s">
        <v>27</v>
      </c>
      <c r="E11" s="10"/>
      <c r="F11" s="9">
        <f>SUM(F4:F10)</f>
        <v>0</v>
      </c>
      <c r="G11" s="9">
        <f>SUM(G4:G10)</f>
        <v>0</v>
      </c>
      <c r="H11" s="8">
        <f t="shared" si="0"/>
        <v>0</v>
      </c>
    </row>
    <row r="12" spans="2:8" ht="20.100000000000001" customHeight="1" x14ac:dyDescent="0.15">
      <c r="B12" s="48" t="s">
        <v>4</v>
      </c>
      <c r="C12" s="2">
        <v>9</v>
      </c>
      <c r="D12" s="2" t="s">
        <v>9</v>
      </c>
      <c r="E12" s="39"/>
      <c r="F12" s="8">
        <f>請求額計算表!H28</f>
        <v>0</v>
      </c>
      <c r="G12" s="41"/>
      <c r="H12" s="8">
        <f t="shared" si="0"/>
        <v>0</v>
      </c>
    </row>
    <row r="13" spans="2:8" ht="20.100000000000001" customHeight="1" x14ac:dyDescent="0.15">
      <c r="B13" s="49"/>
      <c r="C13" s="2">
        <v>10</v>
      </c>
      <c r="D13" s="2" t="s">
        <v>10</v>
      </c>
      <c r="E13" s="39"/>
      <c r="F13" s="9">
        <f>請求額計算表!H30</f>
        <v>0</v>
      </c>
      <c r="G13" s="42"/>
      <c r="H13" s="8">
        <f t="shared" si="0"/>
        <v>0</v>
      </c>
    </row>
    <row r="14" spans="2:8" ht="20.100000000000001" customHeight="1" x14ac:dyDescent="0.15">
      <c r="B14" s="49"/>
      <c r="C14" s="2">
        <v>11</v>
      </c>
      <c r="D14" s="2" t="s">
        <v>13</v>
      </c>
      <c r="E14" s="39"/>
      <c r="F14" s="9">
        <f>請求額計算表!H31</f>
        <v>0</v>
      </c>
      <c r="G14" s="39"/>
      <c r="H14" s="8">
        <f t="shared" si="0"/>
        <v>0</v>
      </c>
    </row>
    <row r="15" spans="2:8" ht="20.100000000000001" customHeight="1" x14ac:dyDescent="0.15">
      <c r="B15" s="49"/>
      <c r="C15" s="10">
        <v>12</v>
      </c>
      <c r="D15" s="23" t="s">
        <v>28</v>
      </c>
      <c r="E15" s="10"/>
      <c r="F15" s="9">
        <f>SUM(F12:F14)</f>
        <v>0</v>
      </c>
      <c r="G15" s="9">
        <f>SUM(G12:G14)</f>
        <v>0</v>
      </c>
      <c r="H15" s="8">
        <f t="shared" si="0"/>
        <v>0</v>
      </c>
    </row>
    <row r="16" spans="2:8" ht="20.100000000000001" customHeight="1" x14ac:dyDescent="0.15">
      <c r="B16" s="50"/>
      <c r="C16" s="10">
        <v>13</v>
      </c>
      <c r="D16" s="10" t="s">
        <v>14</v>
      </c>
      <c r="E16" s="10"/>
      <c r="F16" s="9">
        <f>F11+F15</f>
        <v>0</v>
      </c>
      <c r="G16" s="9">
        <f>G11+G15</f>
        <v>0</v>
      </c>
      <c r="H16" s="8">
        <f t="shared" si="0"/>
        <v>0</v>
      </c>
    </row>
    <row r="17" spans="2:8" ht="24" customHeight="1" x14ac:dyDescent="0.15">
      <c r="B17" s="51"/>
      <c r="C17" s="2">
        <v>14</v>
      </c>
      <c r="D17" s="2" t="s">
        <v>19</v>
      </c>
      <c r="E17" s="39"/>
      <c r="F17" s="9">
        <f>請求額計算表!H34</f>
        <v>0</v>
      </c>
      <c r="G17" s="9">
        <f>F17</f>
        <v>0</v>
      </c>
      <c r="H17" s="8">
        <f t="shared" si="0"/>
        <v>0</v>
      </c>
    </row>
    <row r="18" spans="2:8" ht="24" customHeight="1" x14ac:dyDescent="0.15">
      <c r="B18" s="51"/>
      <c r="C18" s="10">
        <v>15</v>
      </c>
      <c r="D18" s="10" t="s">
        <v>20</v>
      </c>
      <c r="E18" s="10"/>
      <c r="F18" s="9">
        <f>F16*F17/100</f>
        <v>0</v>
      </c>
      <c r="G18" s="9">
        <f>G16*G17/100</f>
        <v>0</v>
      </c>
      <c r="H18" s="8">
        <f t="shared" si="0"/>
        <v>0</v>
      </c>
    </row>
    <row r="19" spans="2:8" ht="20.100000000000001" customHeight="1" x14ac:dyDescent="0.15">
      <c r="B19" s="51"/>
      <c r="C19" s="10">
        <v>16</v>
      </c>
      <c r="D19" s="10" t="s">
        <v>15</v>
      </c>
      <c r="E19" s="10"/>
      <c r="F19" s="9">
        <f>F16-F18</f>
        <v>0</v>
      </c>
      <c r="G19" s="9">
        <f>G16-G18</f>
        <v>0</v>
      </c>
      <c r="H19" s="8">
        <f t="shared" si="0"/>
        <v>0</v>
      </c>
    </row>
    <row r="20" spans="2:8" ht="20.100000000000001" customHeight="1" x14ac:dyDescent="0.15">
      <c r="B20" s="51"/>
      <c r="C20" s="2">
        <v>17</v>
      </c>
      <c r="D20" s="2" t="s">
        <v>16</v>
      </c>
      <c r="E20" s="39"/>
      <c r="F20" s="9">
        <f>請求額計算表!H37</f>
        <v>0</v>
      </c>
      <c r="G20" s="9">
        <f>F20</f>
        <v>0</v>
      </c>
      <c r="H20" s="8">
        <f t="shared" si="0"/>
        <v>0</v>
      </c>
    </row>
    <row r="21" spans="2:8" ht="20.100000000000001" customHeight="1" x14ac:dyDescent="0.15">
      <c r="B21" s="52"/>
      <c r="C21" s="10">
        <v>18</v>
      </c>
      <c r="D21" s="10" t="s">
        <v>17</v>
      </c>
      <c r="E21" s="10"/>
      <c r="F21" s="9">
        <f>F19-F20</f>
        <v>0</v>
      </c>
      <c r="G21" s="9">
        <f>G19-G20</f>
        <v>0</v>
      </c>
      <c r="H21" s="8">
        <f t="shared" si="0"/>
        <v>0</v>
      </c>
    </row>
    <row r="22" spans="2:8" ht="20.100000000000001" customHeight="1" x14ac:dyDescent="0.15">
      <c r="C22" s="3"/>
      <c r="D22" s="3"/>
      <c r="E22" s="3"/>
      <c r="F22" s="3"/>
      <c r="G22" s="4"/>
    </row>
  </sheetData>
  <sheetProtection algorithmName="SHA-512" hashValue="MPjePnKv4JrllK4qPvR/uoWKh3SPLq6y0xPaOwqfvMb6VK7iPYAqpDpjTLi6jIGKHxI9jgD53LWy7YqwTo1CnQ==" saltValue="dBSc/028zUnmdIzBI7ZyiA==" spinCount="100000" sheet="1" objects="1" scenarios="1"/>
  <mergeCells count="4">
    <mergeCell ref="B4:B11"/>
    <mergeCell ref="B12:B15"/>
    <mergeCell ref="B16:B21"/>
    <mergeCell ref="C2:D2"/>
  </mergeCells>
  <phoneticPr fontId="2"/>
  <pageMargins left="0.59055118110236227" right="0.39370078740157483" top="0.78740157480314965" bottom="0.59055118110236227" header="0.70866141732283472" footer="0.51181102362204722"/>
  <pageSetup paperSize="9" scale="110" orientation="landscape" horizontalDpi="429496729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請求額計算表</vt:lpstr>
      <vt:lpstr>損害賠償請求額集計表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Remark</cp:lastModifiedBy>
  <cp:lastPrinted>2013-09-08T02:47:18Z</cp:lastPrinted>
  <dcterms:created xsi:type="dcterms:W3CDTF">2006-02-07T07:32:51Z</dcterms:created>
  <dcterms:modified xsi:type="dcterms:W3CDTF">2017-05-06T12:54:42Z</dcterms:modified>
</cp:coreProperties>
</file>